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6655" windowHeight="12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<sst xmlns="http://schemas.openxmlformats.org/spreadsheetml/2006/main" count="117" uniqueCount="53">
  <si>
    <t xml:space="preserve">Затраты на оплату труда с начислениями </t>
  </si>
  <si>
    <t xml:space="preserve">Курсы повышения квалификации              </t>
  </si>
  <si>
    <t xml:space="preserve">Услуги связи                                                </t>
  </si>
  <si>
    <t xml:space="preserve">Командировочные                                       </t>
  </si>
  <si>
    <t xml:space="preserve">Культмероприятия                                    </t>
  </si>
  <si>
    <t>Сумма прямых затрат</t>
  </si>
  <si>
    <t>Сумма косвенных затрат</t>
  </si>
  <si>
    <t>итого</t>
  </si>
  <si>
    <t>коммунальные услуги</t>
  </si>
  <si>
    <t>текущий ремонт</t>
  </si>
  <si>
    <t>подписка</t>
  </si>
  <si>
    <t>налоги</t>
  </si>
  <si>
    <t>приобретение ОС и нефинансовых активов</t>
  </si>
  <si>
    <t>ИТОГО</t>
  </si>
  <si>
    <t>Курсы повышения квалификации</t>
  </si>
  <si>
    <t>Наименование</t>
  </si>
  <si>
    <t xml:space="preserve">Услуги связи                                                 </t>
  </si>
  <si>
    <t xml:space="preserve">Командировочные                                        </t>
  </si>
  <si>
    <t xml:space="preserve">Культмероприятия                                       </t>
  </si>
  <si>
    <t xml:space="preserve">Проездные                                                 </t>
  </si>
  <si>
    <t xml:space="preserve">Командировочные                                         </t>
  </si>
  <si>
    <t xml:space="preserve">Проездные, транспортные                              </t>
  </si>
  <si>
    <t xml:space="preserve">Книги                                                                </t>
  </si>
  <si>
    <t xml:space="preserve">Культмероприятия                                         </t>
  </si>
  <si>
    <t xml:space="preserve">Проездные                                                      </t>
  </si>
  <si>
    <t>транспортные расходы</t>
  </si>
  <si>
    <t xml:space="preserve">Костюмы,                                                        </t>
  </si>
  <si>
    <t>обслуживание АПС</t>
  </si>
  <si>
    <t>прочие услуги</t>
  </si>
  <si>
    <t>уголь</t>
  </si>
  <si>
    <t>дрова</t>
  </si>
  <si>
    <t>обслуживание АПС учеба по ПТМ</t>
  </si>
  <si>
    <t>проездные на конкурсы</t>
  </si>
  <si>
    <t xml:space="preserve">учеба по пожарной безопасности приобретение огнетушителей </t>
  </si>
  <si>
    <t>Расчет объема предоставления субсидий на выполнение муниципальных заданий в 2016 г.</t>
  </si>
  <si>
    <t>Проездные</t>
  </si>
  <si>
    <t xml:space="preserve">прочие услуги </t>
  </si>
  <si>
    <t>книги</t>
  </si>
  <si>
    <t>объем субсидий на выполнение муниципальных услуг</t>
  </si>
  <si>
    <t>объем субсидий на выполнение муниципальной работы</t>
  </si>
  <si>
    <t>Библиотечное, библиографическое и информационное обслуживание пользователей библиотек</t>
  </si>
  <si>
    <t>комплектование и сохранение книжных фондов</t>
  </si>
  <si>
    <t>Публичный показ музейных предметов, музейных коллекций</t>
  </si>
  <si>
    <t xml:space="preserve">Формирование, учет, изучение , обеспечение физического сохранения и безопасности музейных предметов, музейных коллекций </t>
  </si>
  <si>
    <t>Реализация дополнительных общеобразовательных предпрофессиональных программ</t>
  </si>
  <si>
    <t>Показ концертов и концертных программ</t>
  </si>
  <si>
    <t>Организация деятельности клубных формирований и формирований самодеятельного народного творчества</t>
  </si>
  <si>
    <t xml:space="preserve">МБУК «Межпоселенческая централизованная библиотечная система» </t>
  </si>
  <si>
    <t>МБУК «Шарангский народный краеведческий музей»</t>
  </si>
  <si>
    <t>МБУДО Шарангская детская школа искусств</t>
  </si>
  <si>
    <t>МБУК «Шарангский районный Дом культуры»</t>
  </si>
  <si>
    <t>МБУК «Шарангская централизованная клубная система»</t>
  </si>
  <si>
    <t>Экономист                                                                                                                                                      Куимова Т.А.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</si>
</sst>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40" fillId="0" borderId="11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0" fontId="41" fillId="0" borderId="10" xfId="0" applyFont="1" applyBorder="1" applyAlignment="1">
      <alignment/>
    </xf>
    <xf numFmtId="0" fontId="39" fillId="0" borderId="11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40" fillId="0" borderId="10" xfId="0" applyFont="1" applyFill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0" fillId="0" borderId="0" xfId="0" applyFont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0" xfId="0" applyBorder="1" applyAlignment="1">
      <alignment wrapText="1"/>
    </xf>
    <xf numFmtId="0" fontId="43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PageLayoutView="0" workbookViewId="0" topLeftCell="A76">
      <selection activeCell="A108" sqref="A108"/>
    </sheetView>
  </sheetViews>
  <sheetFormatPr defaultColWidth="9.140625" defaultRowHeight="15"/>
  <cols>
    <col min="1" max="1" width="53.7109375" style="0" customWidth="1"/>
    <col min="2" max="2" width="10.8515625" style="0" customWidth="1"/>
    <col min="3" max="3" width="11.8515625" style="0" customWidth="1"/>
    <col min="6" max="6" width="11.28125" style="0" customWidth="1"/>
  </cols>
  <sheetData>
    <row r="1" ht="15">
      <c r="A1" t="s">
        <v>34</v>
      </c>
    </row>
    <row r="2" spans="1:7" ht="52.5" customHeight="1">
      <c r="A2" s="21" t="s">
        <v>15</v>
      </c>
      <c r="B2" s="20" t="s">
        <v>38</v>
      </c>
      <c r="C2" s="20"/>
      <c r="D2" s="20"/>
      <c r="E2" s="20" t="s">
        <v>39</v>
      </c>
      <c r="F2" s="20"/>
      <c r="G2" s="20"/>
    </row>
    <row r="3" spans="1:7" ht="47.25" customHeight="1">
      <c r="A3" s="22"/>
      <c r="B3" s="2" t="s">
        <v>5</v>
      </c>
      <c r="C3" s="2" t="s">
        <v>6</v>
      </c>
      <c r="D3" s="3" t="s">
        <v>7</v>
      </c>
      <c r="E3" s="2" t="s">
        <v>5</v>
      </c>
      <c r="F3" s="2" t="s">
        <v>6</v>
      </c>
      <c r="G3" s="3" t="s">
        <v>7</v>
      </c>
    </row>
    <row r="4" spans="1:7" ht="76.5" customHeight="1">
      <c r="A4" s="15" t="s">
        <v>48</v>
      </c>
      <c r="B4" s="17" t="s">
        <v>42</v>
      </c>
      <c r="C4" s="18"/>
      <c r="D4" s="19"/>
      <c r="E4" s="17" t="s">
        <v>43</v>
      </c>
      <c r="F4" s="18"/>
      <c r="G4" s="19"/>
    </row>
    <row r="5" spans="1:7" ht="15.75">
      <c r="A5" s="4" t="s">
        <v>0</v>
      </c>
      <c r="B5" s="3">
        <v>845800</v>
      </c>
      <c r="C5" s="3"/>
      <c r="D5" s="3">
        <f>SUM(B5:C5)</f>
        <v>845800</v>
      </c>
      <c r="E5" s="3">
        <v>300000</v>
      </c>
      <c r="F5" s="3"/>
      <c r="G5" s="3">
        <f>SUM(E5:F5)</f>
        <v>300000</v>
      </c>
    </row>
    <row r="6" spans="1:7" ht="15.75">
      <c r="A6" s="4" t="s">
        <v>3</v>
      </c>
      <c r="B6" s="3">
        <v>2800</v>
      </c>
      <c r="C6" s="3"/>
      <c r="D6" s="3">
        <f aca="true" t="shared" si="0" ref="D6:D17">SUM(B6:C6)</f>
        <v>2800</v>
      </c>
      <c r="E6" s="3"/>
      <c r="F6" s="3"/>
      <c r="G6" s="3">
        <f aca="true" t="shared" si="1" ref="G6:G17">SUM(E6:F6)</f>
        <v>0</v>
      </c>
    </row>
    <row r="7" spans="1:7" ht="15.75">
      <c r="A7" s="4" t="s">
        <v>2</v>
      </c>
      <c r="B7" s="3">
        <v>13287.72</v>
      </c>
      <c r="C7" s="3"/>
      <c r="D7" s="3">
        <f t="shared" si="0"/>
        <v>13287.72</v>
      </c>
      <c r="E7" s="3"/>
      <c r="F7" s="3"/>
      <c r="G7" s="3">
        <f t="shared" si="1"/>
        <v>0</v>
      </c>
    </row>
    <row r="8" spans="1:7" ht="15.75">
      <c r="A8" s="4" t="s">
        <v>35</v>
      </c>
      <c r="B8" s="3"/>
      <c r="C8" s="3"/>
      <c r="D8" s="3">
        <f t="shared" si="0"/>
        <v>0</v>
      </c>
      <c r="E8" s="3"/>
      <c r="F8" s="3"/>
      <c r="G8" s="3">
        <f t="shared" si="1"/>
        <v>0</v>
      </c>
    </row>
    <row r="9" spans="1:7" ht="15.75">
      <c r="A9" s="4" t="s">
        <v>4</v>
      </c>
      <c r="B9" s="3">
        <v>2130</v>
      </c>
      <c r="C9" s="3"/>
      <c r="D9" s="3">
        <f t="shared" si="0"/>
        <v>2130</v>
      </c>
      <c r="E9" s="3"/>
      <c r="F9" s="3"/>
      <c r="G9" s="3">
        <f t="shared" si="1"/>
        <v>0</v>
      </c>
    </row>
    <row r="10" spans="1:7" ht="15.75">
      <c r="A10" s="4" t="s">
        <v>14</v>
      </c>
      <c r="B10" s="3">
        <v>1500</v>
      </c>
      <c r="C10" s="3"/>
      <c r="D10" s="3">
        <f t="shared" si="0"/>
        <v>1500</v>
      </c>
      <c r="E10" s="3"/>
      <c r="F10" s="3"/>
      <c r="G10" s="3">
        <f t="shared" si="1"/>
        <v>0</v>
      </c>
    </row>
    <row r="11" spans="1:7" ht="15.75">
      <c r="A11" s="4" t="s">
        <v>8</v>
      </c>
      <c r="B11" s="3"/>
      <c r="C11" s="3">
        <v>35625.16</v>
      </c>
      <c r="D11" s="3">
        <f t="shared" si="0"/>
        <v>35625.16</v>
      </c>
      <c r="E11" s="3"/>
      <c r="F11" s="3"/>
      <c r="G11" s="3">
        <f t="shared" si="1"/>
        <v>0</v>
      </c>
    </row>
    <row r="12" spans="1:7" ht="15.75">
      <c r="A12" s="4" t="s">
        <v>9</v>
      </c>
      <c r="B12" s="3"/>
      <c r="C12" s="3">
        <v>0</v>
      </c>
      <c r="D12" s="3">
        <f t="shared" si="0"/>
        <v>0</v>
      </c>
      <c r="E12" s="3"/>
      <c r="F12" s="3"/>
      <c r="G12" s="3">
        <f t="shared" si="1"/>
        <v>0</v>
      </c>
    </row>
    <row r="13" spans="1:7" ht="15.75">
      <c r="A13" s="4" t="s">
        <v>27</v>
      </c>
      <c r="B13" s="3"/>
      <c r="C13" s="3">
        <v>5100</v>
      </c>
      <c r="D13" s="3">
        <f t="shared" si="0"/>
        <v>5100</v>
      </c>
      <c r="E13" s="3"/>
      <c r="F13" s="3"/>
      <c r="G13" s="3">
        <f t="shared" si="1"/>
        <v>0</v>
      </c>
    </row>
    <row r="14" spans="1:7" ht="15.75">
      <c r="A14" s="4" t="s">
        <v>10</v>
      </c>
      <c r="B14" s="3"/>
      <c r="C14" s="3">
        <v>1411.44</v>
      </c>
      <c r="D14" s="3">
        <f t="shared" si="0"/>
        <v>1411.44</v>
      </c>
      <c r="E14" s="3"/>
      <c r="F14" s="3"/>
      <c r="G14" s="3">
        <f t="shared" si="1"/>
        <v>0</v>
      </c>
    </row>
    <row r="15" spans="1:7" ht="15.75">
      <c r="A15" s="4" t="s">
        <v>28</v>
      </c>
      <c r="B15" s="3"/>
      <c r="C15" s="3">
        <v>27161.26</v>
      </c>
      <c r="D15" s="3">
        <f t="shared" si="0"/>
        <v>27161.26</v>
      </c>
      <c r="E15" s="3"/>
      <c r="F15" s="3"/>
      <c r="G15" s="3">
        <f t="shared" si="1"/>
        <v>0</v>
      </c>
    </row>
    <row r="16" spans="1:7" ht="15.75">
      <c r="A16" s="4" t="s">
        <v>11</v>
      </c>
      <c r="B16" s="3"/>
      <c r="C16" s="3">
        <v>106504.24</v>
      </c>
      <c r="D16" s="3">
        <f t="shared" si="0"/>
        <v>106504.24</v>
      </c>
      <c r="E16" s="3"/>
      <c r="F16" s="3"/>
      <c r="G16" s="3">
        <f t="shared" si="1"/>
        <v>0</v>
      </c>
    </row>
    <row r="17" spans="1:7" ht="15.75">
      <c r="A17" s="4" t="s">
        <v>12</v>
      </c>
      <c r="B17" s="3"/>
      <c r="C17" s="3">
        <v>41249.9</v>
      </c>
      <c r="D17" s="3">
        <f t="shared" si="0"/>
        <v>41249.9</v>
      </c>
      <c r="E17" s="3"/>
      <c r="F17" s="3"/>
      <c r="G17" s="3">
        <f t="shared" si="1"/>
        <v>0</v>
      </c>
    </row>
    <row r="18" spans="1:7" s="1" customFormat="1" ht="15.75">
      <c r="A18" s="5" t="s">
        <v>13</v>
      </c>
      <c r="B18" s="11">
        <f aca="true" t="shared" si="2" ref="B18:G18">SUM(B5:B17)</f>
        <v>865517.72</v>
      </c>
      <c r="C18" s="11">
        <f t="shared" si="2"/>
        <v>217052</v>
      </c>
      <c r="D18" s="6">
        <f t="shared" si="2"/>
        <v>1082569.72</v>
      </c>
      <c r="E18" s="11">
        <f t="shared" si="2"/>
        <v>300000</v>
      </c>
      <c r="F18" s="11">
        <f t="shared" si="2"/>
        <v>0</v>
      </c>
      <c r="G18" s="6">
        <f t="shared" si="2"/>
        <v>300000</v>
      </c>
    </row>
    <row r="19" spans="1:7" ht="75.75" customHeight="1">
      <c r="A19" s="16" t="s">
        <v>51</v>
      </c>
      <c r="B19" s="3"/>
      <c r="C19" s="3"/>
      <c r="D19" s="3"/>
      <c r="E19" s="17" t="s">
        <v>46</v>
      </c>
      <c r="F19" s="18"/>
      <c r="G19" s="19"/>
    </row>
    <row r="20" spans="1:7" ht="15.75">
      <c r="A20" s="4" t="s">
        <v>0</v>
      </c>
      <c r="B20" s="3"/>
      <c r="C20" s="3"/>
      <c r="D20" s="3">
        <f>SUM(B20:C20)</f>
        <v>0</v>
      </c>
      <c r="E20" s="3">
        <v>6743100</v>
      </c>
      <c r="F20" s="3"/>
      <c r="G20" s="3">
        <f>SUM(E20:F20)</f>
        <v>6743100</v>
      </c>
    </row>
    <row r="21" spans="1:7" ht="15.75">
      <c r="A21" s="4" t="s">
        <v>1</v>
      </c>
      <c r="B21" s="3"/>
      <c r="C21" s="3"/>
      <c r="D21" s="3">
        <f aca="true" t="shared" si="3" ref="D21:D34">SUM(B21:C21)</f>
        <v>0</v>
      </c>
      <c r="E21" s="3">
        <v>1500</v>
      </c>
      <c r="F21" s="3"/>
      <c r="G21" s="3">
        <f aca="true" t="shared" si="4" ref="G21:G34">SUM(E21:F21)</f>
        <v>1500</v>
      </c>
    </row>
    <row r="22" spans="1:7" ht="15.75">
      <c r="A22" s="4" t="s">
        <v>16</v>
      </c>
      <c r="B22" s="3"/>
      <c r="C22" s="3"/>
      <c r="D22" s="3">
        <f t="shared" si="3"/>
        <v>0</v>
      </c>
      <c r="E22" s="3">
        <v>30055.31</v>
      </c>
      <c r="F22" s="3"/>
      <c r="G22" s="3">
        <f t="shared" si="4"/>
        <v>30055.31</v>
      </c>
    </row>
    <row r="23" spans="1:7" ht="15.75">
      <c r="A23" s="4" t="s">
        <v>17</v>
      </c>
      <c r="B23" s="3"/>
      <c r="C23" s="3"/>
      <c r="D23" s="3">
        <f t="shared" si="3"/>
        <v>0</v>
      </c>
      <c r="E23" s="3">
        <v>12249</v>
      </c>
      <c r="F23" s="3"/>
      <c r="G23" s="3">
        <f t="shared" si="4"/>
        <v>12249</v>
      </c>
    </row>
    <row r="24" spans="1:7" ht="15.75">
      <c r="A24" s="4" t="s">
        <v>18</v>
      </c>
      <c r="B24" s="3"/>
      <c r="C24" s="3"/>
      <c r="D24" s="3">
        <f t="shared" si="3"/>
        <v>0</v>
      </c>
      <c r="E24" s="3">
        <v>61940</v>
      </c>
      <c r="F24" s="3"/>
      <c r="G24" s="3">
        <f t="shared" si="4"/>
        <v>61940</v>
      </c>
    </row>
    <row r="25" spans="1:7" ht="15.75">
      <c r="A25" s="4" t="s">
        <v>19</v>
      </c>
      <c r="B25" s="3"/>
      <c r="C25" s="3"/>
      <c r="D25" s="3">
        <f t="shared" si="3"/>
        <v>0</v>
      </c>
      <c r="E25" s="3">
        <v>115200</v>
      </c>
      <c r="F25" s="3"/>
      <c r="G25" s="3">
        <f t="shared" si="4"/>
        <v>115200</v>
      </c>
    </row>
    <row r="26" spans="1:7" ht="15">
      <c r="A26" s="3" t="s">
        <v>29</v>
      </c>
      <c r="B26" s="3"/>
      <c r="C26" s="3"/>
      <c r="D26" s="3">
        <f t="shared" si="3"/>
        <v>0</v>
      </c>
      <c r="E26" s="3"/>
      <c r="F26" s="3">
        <v>1160237</v>
      </c>
      <c r="G26" s="3">
        <f t="shared" si="4"/>
        <v>1160237</v>
      </c>
    </row>
    <row r="27" spans="1:7" ht="15">
      <c r="A27" s="3" t="s">
        <v>30</v>
      </c>
      <c r="B27" s="3"/>
      <c r="C27" s="3"/>
      <c r="D27" s="3">
        <f t="shared" si="3"/>
        <v>0</v>
      </c>
      <c r="E27" s="3"/>
      <c r="F27" s="3">
        <v>225000</v>
      </c>
      <c r="G27" s="3">
        <f t="shared" si="4"/>
        <v>225000</v>
      </c>
    </row>
    <row r="28" spans="1:7" ht="15.75">
      <c r="A28" s="4" t="s">
        <v>8</v>
      </c>
      <c r="B28" s="3"/>
      <c r="C28" s="3"/>
      <c r="D28" s="3">
        <f t="shared" si="3"/>
        <v>0</v>
      </c>
      <c r="E28" s="3"/>
      <c r="F28" s="3">
        <v>2723269.1</v>
      </c>
      <c r="G28" s="3">
        <f t="shared" si="4"/>
        <v>2723269.1</v>
      </c>
    </row>
    <row r="29" spans="1:7" ht="15.75">
      <c r="A29" s="4" t="s">
        <v>9</v>
      </c>
      <c r="B29" s="3"/>
      <c r="C29" s="3"/>
      <c r="D29" s="3">
        <f t="shared" si="3"/>
        <v>0</v>
      </c>
      <c r="E29" s="3"/>
      <c r="F29" s="3">
        <v>2000</v>
      </c>
      <c r="G29" s="3">
        <f t="shared" si="4"/>
        <v>2000</v>
      </c>
    </row>
    <row r="30" spans="1:7" ht="15.75">
      <c r="A30" s="4" t="s">
        <v>10</v>
      </c>
      <c r="B30" s="3"/>
      <c r="C30" s="3"/>
      <c r="D30" s="3">
        <f t="shared" si="3"/>
        <v>0</v>
      </c>
      <c r="E30" s="3"/>
      <c r="F30" s="3">
        <v>20697.9</v>
      </c>
      <c r="G30" s="3">
        <f t="shared" si="4"/>
        <v>20697.9</v>
      </c>
    </row>
    <row r="31" spans="1:7" ht="15.75">
      <c r="A31" s="4" t="s">
        <v>28</v>
      </c>
      <c r="B31" s="3"/>
      <c r="C31" s="3"/>
      <c r="D31" s="3">
        <f t="shared" si="3"/>
        <v>0</v>
      </c>
      <c r="E31" s="3"/>
      <c r="F31" s="3">
        <v>9000.96</v>
      </c>
      <c r="G31" s="3">
        <f t="shared" si="4"/>
        <v>9000.96</v>
      </c>
    </row>
    <row r="32" spans="1:7" ht="15.75">
      <c r="A32" s="4" t="s">
        <v>11</v>
      </c>
      <c r="B32" s="3"/>
      <c r="C32" s="3"/>
      <c r="D32" s="3">
        <f t="shared" si="3"/>
        <v>0</v>
      </c>
      <c r="E32" s="3"/>
      <c r="F32" s="3">
        <v>13194.13</v>
      </c>
      <c r="G32" s="3">
        <f t="shared" si="4"/>
        <v>13194.13</v>
      </c>
    </row>
    <row r="33" spans="1:7" ht="15.75">
      <c r="A33" s="4" t="s">
        <v>12</v>
      </c>
      <c r="B33" s="3"/>
      <c r="C33" s="3"/>
      <c r="D33" s="3">
        <f t="shared" si="3"/>
        <v>0</v>
      </c>
      <c r="E33" s="3"/>
      <c r="F33" s="3">
        <v>104300</v>
      </c>
      <c r="G33" s="3">
        <f t="shared" si="4"/>
        <v>104300</v>
      </c>
    </row>
    <row r="34" spans="1:7" ht="15.75">
      <c r="A34" s="4" t="s">
        <v>31</v>
      </c>
      <c r="B34" s="3"/>
      <c r="C34" s="3"/>
      <c r="D34" s="3">
        <f t="shared" si="3"/>
        <v>0</v>
      </c>
      <c r="E34" s="3"/>
      <c r="F34" s="3">
        <v>80885</v>
      </c>
      <c r="G34" s="3">
        <f t="shared" si="4"/>
        <v>80885</v>
      </c>
    </row>
    <row r="35" spans="1:7" ht="15">
      <c r="A35" s="6" t="s">
        <v>13</v>
      </c>
      <c r="B35" s="6">
        <f aca="true" t="shared" si="5" ref="B35:G35">SUM(B20:B34)</f>
        <v>0</v>
      </c>
      <c r="C35" s="6">
        <f t="shared" si="5"/>
        <v>0</v>
      </c>
      <c r="D35" s="6">
        <f t="shared" si="5"/>
        <v>0</v>
      </c>
      <c r="E35" s="6">
        <f t="shared" si="5"/>
        <v>6964044.31</v>
      </c>
      <c r="F35" s="6">
        <f t="shared" si="5"/>
        <v>4338584.09</v>
      </c>
      <c r="G35" s="6">
        <f t="shared" si="5"/>
        <v>11302628.400000002</v>
      </c>
    </row>
    <row r="36" spans="1:7" ht="69" customHeight="1">
      <c r="A36" s="15" t="s">
        <v>47</v>
      </c>
      <c r="B36" s="17" t="s">
        <v>40</v>
      </c>
      <c r="C36" s="18"/>
      <c r="D36" s="19"/>
      <c r="E36" s="17" t="s">
        <v>41</v>
      </c>
      <c r="F36" s="18"/>
      <c r="G36" s="19"/>
    </row>
    <row r="37" spans="1:7" ht="15.75">
      <c r="A37" s="4" t="s">
        <v>0</v>
      </c>
      <c r="B37" s="3">
        <v>8894100</v>
      </c>
      <c r="C37" s="3"/>
      <c r="D37" s="3">
        <f>SUM(B37:C37)</f>
        <v>8894100</v>
      </c>
      <c r="E37" s="3"/>
      <c r="F37" s="3"/>
      <c r="G37" s="3">
        <f>SUM(E37:F37)</f>
        <v>0</v>
      </c>
    </row>
    <row r="38" spans="1:7" ht="15.75">
      <c r="A38" s="4" t="s">
        <v>1</v>
      </c>
      <c r="B38" s="3">
        <v>0</v>
      </c>
      <c r="C38" s="3"/>
      <c r="D38" s="3">
        <f aca="true" t="shared" si="6" ref="D38:D53">SUM(B38:C38)</f>
        <v>0</v>
      </c>
      <c r="E38" s="3"/>
      <c r="F38" s="3"/>
      <c r="G38" s="3">
        <f aca="true" t="shared" si="7" ref="G38:G53">SUM(E38:F38)</f>
        <v>0</v>
      </c>
    </row>
    <row r="39" spans="1:7" ht="15.75">
      <c r="A39" s="4" t="s">
        <v>16</v>
      </c>
      <c r="B39" s="3">
        <v>100600</v>
      </c>
      <c r="C39" s="3"/>
      <c r="D39" s="3">
        <f t="shared" si="6"/>
        <v>100600</v>
      </c>
      <c r="E39" s="3"/>
      <c r="F39" s="3"/>
      <c r="G39" s="3">
        <f t="shared" si="7"/>
        <v>0</v>
      </c>
    </row>
    <row r="40" spans="1:7" ht="15.75">
      <c r="A40" s="4" t="s">
        <v>20</v>
      </c>
      <c r="B40" s="3">
        <v>16949</v>
      </c>
      <c r="C40" s="3"/>
      <c r="D40" s="3">
        <f t="shared" si="6"/>
        <v>16949</v>
      </c>
      <c r="E40" s="3"/>
      <c r="F40" s="3"/>
      <c r="G40" s="3">
        <f t="shared" si="7"/>
        <v>0</v>
      </c>
    </row>
    <row r="41" spans="1:7" ht="15.75">
      <c r="A41" s="4" t="s">
        <v>18</v>
      </c>
      <c r="B41" s="8">
        <v>8372.31</v>
      </c>
      <c r="C41" s="3"/>
      <c r="D41" s="3">
        <f t="shared" si="6"/>
        <v>8372.31</v>
      </c>
      <c r="E41" s="8"/>
      <c r="F41" s="3"/>
      <c r="G41" s="3">
        <f t="shared" si="7"/>
        <v>0</v>
      </c>
    </row>
    <row r="42" spans="1:7" ht="15.75">
      <c r="A42" s="4" t="s">
        <v>21</v>
      </c>
      <c r="B42" s="8">
        <v>7820</v>
      </c>
      <c r="C42" s="3"/>
      <c r="D42" s="3">
        <f t="shared" si="6"/>
        <v>7820</v>
      </c>
      <c r="E42" s="8"/>
      <c r="F42" s="3"/>
      <c r="G42" s="3">
        <f t="shared" si="7"/>
        <v>0</v>
      </c>
    </row>
    <row r="43" spans="1:7" ht="15.75">
      <c r="A43" s="4" t="s">
        <v>22</v>
      </c>
      <c r="B43" s="8"/>
      <c r="C43" s="3"/>
      <c r="D43" s="3">
        <f t="shared" si="6"/>
        <v>0</v>
      </c>
      <c r="E43" s="8">
        <v>116900</v>
      </c>
      <c r="F43" s="3"/>
      <c r="G43" s="3">
        <f t="shared" si="7"/>
        <v>116900</v>
      </c>
    </row>
    <row r="44" spans="1:7" ht="15.75">
      <c r="A44" s="4" t="s">
        <v>10</v>
      </c>
      <c r="B44" s="8"/>
      <c r="C44" s="3"/>
      <c r="D44" s="3">
        <f t="shared" si="6"/>
        <v>0</v>
      </c>
      <c r="E44" s="8">
        <v>260000</v>
      </c>
      <c r="F44" s="3"/>
      <c r="G44" s="3">
        <f t="shared" si="7"/>
        <v>260000</v>
      </c>
    </row>
    <row r="45" spans="1:7" ht="15">
      <c r="A45" s="3" t="s">
        <v>25</v>
      </c>
      <c r="B45" s="3"/>
      <c r="C45" s="3"/>
      <c r="D45" s="3">
        <f t="shared" si="6"/>
        <v>0</v>
      </c>
      <c r="E45" s="3"/>
      <c r="F45" s="3"/>
      <c r="G45" s="3">
        <f t="shared" si="7"/>
        <v>0</v>
      </c>
    </row>
    <row r="46" spans="1:7" ht="15.75">
      <c r="A46" s="4" t="s">
        <v>8</v>
      </c>
      <c r="B46" s="3"/>
      <c r="C46" s="3">
        <v>727453.35</v>
      </c>
      <c r="D46" s="3">
        <f t="shared" si="6"/>
        <v>727453.35</v>
      </c>
      <c r="E46" s="3"/>
      <c r="F46" s="3"/>
      <c r="G46" s="3">
        <f t="shared" si="7"/>
        <v>0</v>
      </c>
    </row>
    <row r="47" spans="1:7" ht="15.75">
      <c r="A47" s="4" t="s">
        <v>9</v>
      </c>
      <c r="B47" s="3"/>
      <c r="C47" s="3">
        <v>7710</v>
      </c>
      <c r="D47" s="3">
        <f t="shared" si="6"/>
        <v>7710</v>
      </c>
      <c r="E47" s="3"/>
      <c r="F47" s="3"/>
      <c r="G47" s="3">
        <f t="shared" si="7"/>
        <v>0</v>
      </c>
    </row>
    <row r="48" spans="1:7" ht="15.75">
      <c r="A48" s="4" t="s">
        <v>28</v>
      </c>
      <c r="B48" s="3"/>
      <c r="C48" s="3"/>
      <c r="D48" s="3">
        <f t="shared" si="6"/>
        <v>0</v>
      </c>
      <c r="E48" s="3"/>
      <c r="F48" s="3"/>
      <c r="G48" s="3">
        <f t="shared" si="7"/>
        <v>0</v>
      </c>
    </row>
    <row r="49" spans="1:7" ht="15.75">
      <c r="A49" s="4" t="s">
        <v>11</v>
      </c>
      <c r="B49" s="3"/>
      <c r="C49" s="3">
        <v>12495.64</v>
      </c>
      <c r="D49" s="3">
        <f t="shared" si="6"/>
        <v>12495.64</v>
      </c>
      <c r="E49" s="3"/>
      <c r="F49" s="3"/>
      <c r="G49" s="3">
        <f t="shared" si="7"/>
        <v>0</v>
      </c>
    </row>
    <row r="50" spans="1:7" ht="15.75">
      <c r="A50" s="4" t="s">
        <v>30</v>
      </c>
      <c r="B50" s="3"/>
      <c r="C50" s="3">
        <v>10100</v>
      </c>
      <c r="D50" s="3">
        <f t="shared" si="6"/>
        <v>10100</v>
      </c>
      <c r="E50" s="3"/>
      <c r="F50" s="3"/>
      <c r="G50" s="3">
        <f t="shared" si="7"/>
        <v>0</v>
      </c>
    </row>
    <row r="51" spans="1:7" ht="15.75">
      <c r="A51" s="4" t="s">
        <v>29</v>
      </c>
      <c r="B51" s="3"/>
      <c r="C51" s="3">
        <v>84200</v>
      </c>
      <c r="D51" s="3">
        <f t="shared" si="6"/>
        <v>84200</v>
      </c>
      <c r="E51" s="3"/>
      <c r="F51" s="3"/>
      <c r="G51" s="3">
        <f t="shared" si="7"/>
        <v>0</v>
      </c>
    </row>
    <row r="52" spans="1:7" ht="15.75">
      <c r="A52" s="4" t="s">
        <v>12</v>
      </c>
      <c r="B52" s="3"/>
      <c r="C52" s="3">
        <v>69809.94</v>
      </c>
      <c r="D52" s="3">
        <f t="shared" si="6"/>
        <v>69809.94</v>
      </c>
      <c r="E52" s="3"/>
      <c r="F52" s="3"/>
      <c r="G52" s="3">
        <f t="shared" si="7"/>
        <v>0</v>
      </c>
    </row>
    <row r="53" spans="1:7" ht="15.75">
      <c r="A53" s="4" t="s">
        <v>31</v>
      </c>
      <c r="C53" s="7">
        <v>30071</v>
      </c>
      <c r="D53" s="7">
        <f t="shared" si="6"/>
        <v>30071</v>
      </c>
      <c r="F53" s="7"/>
      <c r="G53" s="7">
        <f t="shared" si="7"/>
        <v>0</v>
      </c>
    </row>
    <row r="54" spans="1:7" s="1" customFormat="1" ht="15.75">
      <c r="A54" s="9" t="s">
        <v>13</v>
      </c>
      <c r="B54" s="1">
        <f aca="true" t="shared" si="8" ref="B54:G54">SUM(B37:B53)</f>
        <v>9027841.31</v>
      </c>
      <c r="C54" s="1">
        <f t="shared" si="8"/>
        <v>941839.9299999999</v>
      </c>
      <c r="D54" s="10">
        <f t="shared" si="8"/>
        <v>9969681.24</v>
      </c>
      <c r="E54" s="1">
        <f t="shared" si="8"/>
        <v>376900</v>
      </c>
      <c r="F54" s="1">
        <f t="shared" si="8"/>
        <v>0</v>
      </c>
      <c r="G54" s="10">
        <f t="shared" si="8"/>
        <v>376900</v>
      </c>
    </row>
    <row r="55" spans="1:7" ht="74.25" customHeight="1">
      <c r="A55" s="14" t="s">
        <v>50</v>
      </c>
      <c r="B55" s="17" t="s">
        <v>45</v>
      </c>
      <c r="C55" s="18"/>
      <c r="D55" s="19"/>
      <c r="E55" s="17" t="s">
        <v>46</v>
      </c>
      <c r="F55" s="18"/>
      <c r="G55" s="19"/>
    </row>
    <row r="56" spans="1:7" ht="15.75">
      <c r="A56" s="4" t="s">
        <v>0</v>
      </c>
      <c r="B56" s="3">
        <v>6720300</v>
      </c>
      <c r="C56" s="3"/>
      <c r="D56" s="3">
        <f>SUM(B56:C56)</f>
        <v>6720300</v>
      </c>
      <c r="E56" s="3">
        <v>1300000</v>
      </c>
      <c r="F56" s="3"/>
      <c r="G56" s="3">
        <f>SUM(E56:F56)</f>
        <v>1300000</v>
      </c>
    </row>
    <row r="57" spans="1:7" ht="15.75">
      <c r="A57" s="4" t="s">
        <v>1</v>
      </c>
      <c r="B57" s="3"/>
      <c r="C57" s="3"/>
      <c r="D57" s="3">
        <f aca="true" t="shared" si="9" ref="D57:D67">SUM(B57:C57)</f>
        <v>0</v>
      </c>
      <c r="E57" s="3"/>
      <c r="F57" s="3"/>
      <c r="G57" s="3">
        <f aca="true" t="shared" si="10" ref="G57:G67">SUM(E57:F57)</f>
        <v>0</v>
      </c>
    </row>
    <row r="58" spans="1:7" ht="15.75">
      <c r="A58" s="4" t="s">
        <v>16</v>
      </c>
      <c r="B58" s="3">
        <v>9900</v>
      </c>
      <c r="C58" s="3"/>
      <c r="D58" s="3">
        <f t="shared" si="9"/>
        <v>9900</v>
      </c>
      <c r="E58" s="3"/>
      <c r="F58" s="3"/>
      <c r="G58" s="3">
        <f t="shared" si="10"/>
        <v>0</v>
      </c>
    </row>
    <row r="59" spans="1:7" ht="15.75">
      <c r="A59" s="4" t="s">
        <v>20</v>
      </c>
      <c r="B59" s="3">
        <v>0</v>
      </c>
      <c r="C59" s="3"/>
      <c r="D59" s="3">
        <f t="shared" si="9"/>
        <v>0</v>
      </c>
      <c r="E59" s="3"/>
      <c r="F59" s="3"/>
      <c r="G59" s="3">
        <f t="shared" si="10"/>
        <v>0</v>
      </c>
    </row>
    <row r="60" spans="1:7" ht="15.75">
      <c r="A60" s="4" t="s">
        <v>23</v>
      </c>
      <c r="B60" s="3">
        <v>30905.37</v>
      </c>
      <c r="C60" s="3"/>
      <c r="D60" s="3">
        <f t="shared" si="9"/>
        <v>30905.37</v>
      </c>
      <c r="E60" s="3"/>
      <c r="F60" s="3"/>
      <c r="G60" s="3">
        <f t="shared" si="10"/>
        <v>0</v>
      </c>
    </row>
    <row r="61" spans="1:7" ht="15.75">
      <c r="A61" s="4" t="s">
        <v>24</v>
      </c>
      <c r="B61" s="3">
        <v>0</v>
      </c>
      <c r="C61" s="3"/>
      <c r="D61" s="3">
        <f t="shared" si="9"/>
        <v>0</v>
      </c>
      <c r="E61" s="3"/>
      <c r="F61" s="3"/>
      <c r="G61" s="3">
        <f t="shared" si="10"/>
        <v>0</v>
      </c>
    </row>
    <row r="62" spans="1:7" ht="15.75">
      <c r="A62" s="4" t="s">
        <v>8</v>
      </c>
      <c r="B62" s="3"/>
      <c r="C62" s="3">
        <v>707918.38</v>
      </c>
      <c r="D62" s="3">
        <f t="shared" si="9"/>
        <v>707918.38</v>
      </c>
      <c r="E62" s="3"/>
      <c r="F62" s="3">
        <v>460000</v>
      </c>
      <c r="G62" s="3">
        <f t="shared" si="10"/>
        <v>460000</v>
      </c>
    </row>
    <row r="63" spans="1:7" ht="15.75">
      <c r="A63" s="4" t="s">
        <v>9</v>
      </c>
      <c r="B63" s="3"/>
      <c r="C63" s="3">
        <v>22979.68</v>
      </c>
      <c r="D63" s="3">
        <f t="shared" si="9"/>
        <v>22979.68</v>
      </c>
      <c r="E63" s="3"/>
      <c r="F63" s="3"/>
      <c r="G63" s="3">
        <f t="shared" si="10"/>
        <v>0</v>
      </c>
    </row>
    <row r="64" spans="1:7" ht="15.75">
      <c r="A64" s="4" t="s">
        <v>36</v>
      </c>
      <c r="B64" s="3">
        <v>30000</v>
      </c>
      <c r="C64" s="3">
        <v>21678.45</v>
      </c>
      <c r="D64" s="3">
        <f t="shared" si="9"/>
        <v>51678.45</v>
      </c>
      <c r="E64" s="3"/>
      <c r="F64" s="3"/>
      <c r="G64" s="3">
        <f t="shared" si="10"/>
        <v>0</v>
      </c>
    </row>
    <row r="65" spans="1:7" ht="15.75">
      <c r="A65" s="4" t="s">
        <v>11</v>
      </c>
      <c r="B65" s="3"/>
      <c r="C65" s="3">
        <v>609945.43</v>
      </c>
      <c r="D65" s="3">
        <f t="shared" si="9"/>
        <v>609945.43</v>
      </c>
      <c r="E65" s="3"/>
      <c r="F65" s="3"/>
      <c r="G65" s="3">
        <f t="shared" si="10"/>
        <v>0</v>
      </c>
    </row>
    <row r="66" spans="1:7" ht="15.75">
      <c r="A66" s="4" t="s">
        <v>12</v>
      </c>
      <c r="B66" s="3"/>
      <c r="C66" s="3">
        <v>153562.63</v>
      </c>
      <c r="D66" s="3">
        <f t="shared" si="9"/>
        <v>153562.63</v>
      </c>
      <c r="E66" s="3"/>
      <c r="F66" s="3"/>
      <c r="G66" s="3">
        <f t="shared" si="10"/>
        <v>0</v>
      </c>
    </row>
    <row r="67" spans="1:7" ht="15.75">
      <c r="A67" s="4" t="s">
        <v>31</v>
      </c>
      <c r="B67" s="3"/>
      <c r="C67" s="3">
        <v>13200</v>
      </c>
      <c r="D67" s="3">
        <f t="shared" si="9"/>
        <v>13200</v>
      </c>
      <c r="E67" s="3"/>
      <c r="F67" s="3"/>
      <c r="G67" s="3">
        <f t="shared" si="10"/>
        <v>0</v>
      </c>
    </row>
    <row r="68" spans="1:7" s="1" customFormat="1" ht="15.75">
      <c r="A68" s="9" t="s">
        <v>13</v>
      </c>
      <c r="B68" s="1">
        <f aca="true" t="shared" si="11" ref="B68:G68">SUM(B56:B67)</f>
        <v>6791105.37</v>
      </c>
      <c r="C68" s="1">
        <f t="shared" si="11"/>
        <v>1529284.5699999998</v>
      </c>
      <c r="D68" s="1">
        <f t="shared" si="11"/>
        <v>8320389.9399999995</v>
      </c>
      <c r="E68" s="1">
        <f t="shared" si="11"/>
        <v>1300000</v>
      </c>
      <c r="F68" s="1">
        <f t="shared" si="11"/>
        <v>460000</v>
      </c>
      <c r="G68" s="1">
        <f t="shared" si="11"/>
        <v>1760000</v>
      </c>
    </row>
    <row r="69" spans="1:7" ht="64.5" customHeight="1">
      <c r="A69" s="14" t="s">
        <v>49</v>
      </c>
      <c r="B69" s="17" t="s">
        <v>44</v>
      </c>
      <c r="C69" s="18"/>
      <c r="D69" s="19"/>
      <c r="E69" s="3"/>
      <c r="F69" s="3"/>
      <c r="G69" s="3"/>
    </row>
    <row r="70" spans="1:7" ht="15.75">
      <c r="A70" s="4" t="s">
        <v>0</v>
      </c>
      <c r="B70" s="3">
        <v>6351993.83</v>
      </c>
      <c r="C70" s="3">
        <v>738800</v>
      </c>
      <c r="D70" s="3">
        <f>SUM(B70:C70)</f>
        <v>7090793.83</v>
      </c>
      <c r="E70" s="3"/>
      <c r="F70" s="3"/>
      <c r="G70" s="3">
        <f>SUM(E70:F70)</f>
        <v>0</v>
      </c>
    </row>
    <row r="71" spans="1:7" ht="15.75">
      <c r="A71" s="4" t="s">
        <v>1</v>
      </c>
      <c r="B71" s="3">
        <v>1500</v>
      </c>
      <c r="C71" s="3"/>
      <c r="D71" s="3">
        <f aca="true" t="shared" si="12" ref="D71:D83">SUM(B71:C71)</f>
        <v>1500</v>
      </c>
      <c r="E71" s="3"/>
      <c r="F71" s="3"/>
      <c r="G71" s="3">
        <f aca="true" t="shared" si="13" ref="G71:G83">SUM(E71:F71)</f>
        <v>0</v>
      </c>
    </row>
    <row r="72" spans="1:7" ht="15.75">
      <c r="A72" s="4" t="s">
        <v>16</v>
      </c>
      <c r="B72" s="3">
        <v>11900</v>
      </c>
      <c r="C72" s="3"/>
      <c r="D72" s="3">
        <f t="shared" si="12"/>
        <v>11900</v>
      </c>
      <c r="E72" s="3"/>
      <c r="F72" s="3"/>
      <c r="G72" s="3">
        <f t="shared" si="13"/>
        <v>0</v>
      </c>
    </row>
    <row r="73" spans="1:7" ht="15.75">
      <c r="A73" s="4" t="s">
        <v>17</v>
      </c>
      <c r="B73" s="3">
        <v>600</v>
      </c>
      <c r="C73" s="3"/>
      <c r="D73" s="3">
        <f t="shared" si="12"/>
        <v>600</v>
      </c>
      <c r="E73" s="3"/>
      <c r="F73" s="3"/>
      <c r="G73" s="3">
        <f t="shared" si="13"/>
        <v>0</v>
      </c>
    </row>
    <row r="74" spans="1:7" ht="15.75">
      <c r="A74" s="4" t="s">
        <v>32</v>
      </c>
      <c r="B74" s="3">
        <v>9338</v>
      </c>
      <c r="C74" s="3"/>
      <c r="D74" s="3">
        <f t="shared" si="12"/>
        <v>9338</v>
      </c>
      <c r="E74" s="3"/>
      <c r="F74" s="3"/>
      <c r="G74" s="3">
        <f t="shared" si="13"/>
        <v>0</v>
      </c>
    </row>
    <row r="75" spans="1:7" ht="15.75">
      <c r="A75" s="4" t="s">
        <v>23</v>
      </c>
      <c r="B75" s="3">
        <v>5665</v>
      </c>
      <c r="C75" s="3"/>
      <c r="D75" s="3">
        <f t="shared" si="12"/>
        <v>5665</v>
      </c>
      <c r="E75" s="3"/>
      <c r="F75" s="3"/>
      <c r="G75" s="3">
        <f t="shared" si="13"/>
        <v>0</v>
      </c>
    </row>
    <row r="76" spans="1:7" ht="15.75">
      <c r="A76" s="4" t="s">
        <v>26</v>
      </c>
      <c r="B76" s="3">
        <v>35000</v>
      </c>
      <c r="C76" s="3"/>
      <c r="D76" s="3">
        <f t="shared" si="12"/>
        <v>35000</v>
      </c>
      <c r="E76" s="3"/>
      <c r="F76" s="3"/>
      <c r="G76" s="3">
        <f t="shared" si="13"/>
        <v>0</v>
      </c>
    </row>
    <row r="77" spans="1:7" ht="15.75">
      <c r="A77" s="4" t="s">
        <v>8</v>
      </c>
      <c r="B77" s="3"/>
      <c r="C77" s="3">
        <v>570721.61</v>
      </c>
      <c r="D77" s="3">
        <f t="shared" si="12"/>
        <v>570721.61</v>
      </c>
      <c r="E77" s="3"/>
      <c r="F77" s="3"/>
      <c r="G77" s="3">
        <f t="shared" si="13"/>
        <v>0</v>
      </c>
    </row>
    <row r="78" spans="1:7" ht="15.75">
      <c r="A78" s="4" t="s">
        <v>9</v>
      </c>
      <c r="B78" s="3"/>
      <c r="C78" s="3"/>
      <c r="D78" s="3">
        <f t="shared" si="12"/>
        <v>0</v>
      </c>
      <c r="E78" s="3"/>
      <c r="F78" s="3"/>
      <c r="G78" s="3">
        <f t="shared" si="13"/>
        <v>0</v>
      </c>
    </row>
    <row r="79" spans="1:7" ht="15.75">
      <c r="A79" s="4" t="s">
        <v>10</v>
      </c>
      <c r="B79" s="3"/>
      <c r="C79" s="3">
        <v>10846.56</v>
      </c>
      <c r="D79" s="3">
        <f t="shared" si="12"/>
        <v>10846.56</v>
      </c>
      <c r="E79" s="3"/>
      <c r="F79" s="3"/>
      <c r="G79" s="3">
        <f t="shared" si="13"/>
        <v>0</v>
      </c>
    </row>
    <row r="80" spans="1:7" ht="15.75">
      <c r="A80" s="4" t="s">
        <v>28</v>
      </c>
      <c r="B80" s="3"/>
      <c r="C80" s="3">
        <v>1623</v>
      </c>
      <c r="D80" s="3">
        <f t="shared" si="12"/>
        <v>1623</v>
      </c>
      <c r="E80" s="3"/>
      <c r="F80" s="3"/>
      <c r="G80" s="3">
        <f t="shared" si="13"/>
        <v>0</v>
      </c>
    </row>
    <row r="81" spans="1:7" ht="15.75">
      <c r="A81" s="4" t="s">
        <v>11</v>
      </c>
      <c r="B81" s="3"/>
      <c r="C81" s="3">
        <v>36298.76</v>
      </c>
      <c r="D81" s="3">
        <f t="shared" si="12"/>
        <v>36298.76</v>
      </c>
      <c r="E81" s="3"/>
      <c r="F81" s="3"/>
      <c r="G81" s="3">
        <f t="shared" si="13"/>
        <v>0</v>
      </c>
    </row>
    <row r="82" spans="1:7" ht="15.75">
      <c r="A82" s="4" t="s">
        <v>12</v>
      </c>
      <c r="B82" s="3"/>
      <c r="C82" s="3">
        <v>25700</v>
      </c>
      <c r="D82" s="3">
        <f t="shared" si="12"/>
        <v>25700</v>
      </c>
      <c r="E82" s="3"/>
      <c r="F82" s="3"/>
      <c r="G82" s="3">
        <f t="shared" si="13"/>
        <v>0</v>
      </c>
    </row>
    <row r="83" spans="1:7" ht="15.75">
      <c r="A83" s="4" t="s">
        <v>33</v>
      </c>
      <c r="B83" s="3"/>
      <c r="C83" s="3">
        <v>20179.2</v>
      </c>
      <c r="D83" s="3">
        <f t="shared" si="12"/>
        <v>20179.2</v>
      </c>
      <c r="E83" s="3"/>
      <c r="F83" s="3"/>
      <c r="G83" s="3">
        <f t="shared" si="13"/>
        <v>0</v>
      </c>
    </row>
    <row r="84" spans="1:7" s="1" customFormat="1" ht="15.75">
      <c r="A84" s="9" t="s">
        <v>13</v>
      </c>
      <c r="B84" s="1">
        <f aca="true" t="shared" si="14" ref="B84:G84">SUM(B70:B83)</f>
        <v>6415996.83</v>
      </c>
      <c r="C84" s="1">
        <f t="shared" si="14"/>
        <v>1404169.13</v>
      </c>
      <c r="D84" s="1">
        <f t="shared" si="14"/>
        <v>7820165.96</v>
      </c>
      <c r="E84" s="1">
        <f t="shared" si="14"/>
        <v>0</v>
      </c>
      <c r="F84" s="1">
        <f t="shared" si="14"/>
        <v>0</v>
      </c>
      <c r="G84" s="1">
        <f t="shared" si="14"/>
        <v>0</v>
      </c>
    </row>
    <row r="88" spans="1:4" ht="15.75" hidden="1">
      <c r="A88" s="4" t="s">
        <v>0</v>
      </c>
      <c r="B88">
        <f>B5+B20+B37+B56</f>
        <v>16460200</v>
      </c>
      <c r="D88">
        <f>SUM(B88:C88)</f>
        <v>16460200</v>
      </c>
    </row>
    <row r="89" spans="1:4" ht="15.75" hidden="1">
      <c r="A89" s="4" t="s">
        <v>1</v>
      </c>
      <c r="B89">
        <f>B21+B38+B57</f>
        <v>0</v>
      </c>
      <c r="D89">
        <f aca="true" t="shared" si="15" ref="D89:D103">SUM(B89:C89)</f>
        <v>0</v>
      </c>
    </row>
    <row r="90" spans="1:4" ht="15.75" hidden="1">
      <c r="A90" s="4" t="s">
        <v>16</v>
      </c>
      <c r="B90">
        <f>B7+B22+B39+B58</f>
        <v>123787.72</v>
      </c>
      <c r="D90">
        <f t="shared" si="15"/>
        <v>123787.72</v>
      </c>
    </row>
    <row r="91" spans="1:4" ht="15.75" hidden="1">
      <c r="A91" s="4" t="s">
        <v>17</v>
      </c>
      <c r="B91">
        <f>B73+B59+B40+B23+B6</f>
        <v>20349</v>
      </c>
      <c r="D91">
        <f t="shared" si="15"/>
        <v>20349</v>
      </c>
    </row>
    <row r="92" spans="1:4" ht="15.75" hidden="1">
      <c r="A92" s="4" t="s">
        <v>18</v>
      </c>
      <c r="B92">
        <f>B9+B24+B41+B60</f>
        <v>41407.68</v>
      </c>
      <c r="D92">
        <f t="shared" si="15"/>
        <v>41407.68</v>
      </c>
    </row>
    <row r="93" spans="1:4" ht="15.75" hidden="1">
      <c r="A93" s="4" t="s">
        <v>19</v>
      </c>
      <c r="C93">
        <f>D8+D25+D42+D61</f>
        <v>7820</v>
      </c>
      <c r="D93">
        <f t="shared" si="15"/>
        <v>7820</v>
      </c>
    </row>
    <row r="94" spans="1:4" ht="15" hidden="1">
      <c r="A94" s="3" t="s">
        <v>29</v>
      </c>
      <c r="C94">
        <f>C26+C51</f>
        <v>84200</v>
      </c>
      <c r="D94">
        <f t="shared" si="15"/>
        <v>84200</v>
      </c>
    </row>
    <row r="95" spans="1:4" ht="15" hidden="1">
      <c r="A95" s="3" t="s">
        <v>30</v>
      </c>
      <c r="C95">
        <f>C50+C27</f>
        <v>10100</v>
      </c>
      <c r="D95">
        <f t="shared" si="15"/>
        <v>10100</v>
      </c>
    </row>
    <row r="96" spans="1:4" ht="15.75" hidden="1">
      <c r="A96" s="4" t="s">
        <v>8</v>
      </c>
      <c r="C96">
        <f>C62+C46+C28+C11</f>
        <v>1470996.89</v>
      </c>
      <c r="D96">
        <f t="shared" si="15"/>
        <v>1470996.89</v>
      </c>
    </row>
    <row r="97" spans="1:4" ht="15.75" hidden="1">
      <c r="A97" s="4" t="s">
        <v>9</v>
      </c>
      <c r="C97">
        <f>C12+C29+C47+C63</f>
        <v>30689.68</v>
      </c>
      <c r="D97">
        <f t="shared" si="15"/>
        <v>30689.68</v>
      </c>
    </row>
    <row r="98" spans="1:4" ht="15.75" hidden="1">
      <c r="A98" s="4" t="s">
        <v>10</v>
      </c>
      <c r="C98">
        <f>C30+C14</f>
        <v>1411.44</v>
      </c>
      <c r="D98">
        <f t="shared" si="15"/>
        <v>1411.44</v>
      </c>
    </row>
    <row r="99" spans="1:4" ht="15.75" hidden="1">
      <c r="A99" s="4" t="s">
        <v>28</v>
      </c>
      <c r="B99">
        <f>B64+B48+B31+B15</f>
        <v>30000</v>
      </c>
      <c r="C99">
        <f>C64+C48+C31+C15</f>
        <v>48839.71</v>
      </c>
      <c r="D99">
        <f t="shared" si="15"/>
        <v>78839.70999999999</v>
      </c>
    </row>
    <row r="100" spans="1:4" ht="15.75" hidden="1">
      <c r="A100" s="4" t="s">
        <v>11</v>
      </c>
      <c r="C100">
        <f>C65+C49+C32+C16</f>
        <v>728945.31</v>
      </c>
      <c r="D100">
        <f t="shared" si="15"/>
        <v>728945.31</v>
      </c>
    </row>
    <row r="101" spans="1:4" ht="15.75" hidden="1">
      <c r="A101" s="4" t="s">
        <v>12</v>
      </c>
      <c r="C101">
        <f>C66+C52+C33+C17</f>
        <v>264622.47000000003</v>
      </c>
      <c r="D101">
        <f t="shared" si="15"/>
        <v>264622.47000000003</v>
      </c>
    </row>
    <row r="102" spans="1:4" ht="15.75" hidden="1">
      <c r="A102" s="4" t="s">
        <v>31</v>
      </c>
      <c r="C102">
        <f>C67+C53+C34+C13</f>
        <v>48371</v>
      </c>
      <c r="D102">
        <f t="shared" si="15"/>
        <v>48371</v>
      </c>
    </row>
    <row r="103" spans="1:4" ht="15.75" hidden="1">
      <c r="A103" s="12" t="s">
        <v>37</v>
      </c>
      <c r="B103">
        <f>B43</f>
        <v>0</v>
      </c>
      <c r="D103">
        <f t="shared" si="15"/>
        <v>0</v>
      </c>
    </row>
    <row r="104" ht="15" hidden="1"/>
    <row r="105" ht="15" hidden="1"/>
    <row r="106" spans="1:4" ht="15.75" hidden="1">
      <c r="A106" s="13" t="s">
        <v>7</v>
      </c>
      <c r="D106">
        <f>SUM(D88:D105)</f>
        <v>19371740.9</v>
      </c>
    </row>
    <row r="107" ht="15.75">
      <c r="A107" s="13" t="s">
        <v>52</v>
      </c>
    </row>
  </sheetData>
  <sheetProtection/>
  <mergeCells count="11">
    <mergeCell ref="A2:A3"/>
    <mergeCell ref="B36:D36"/>
    <mergeCell ref="E36:G36"/>
    <mergeCell ref="B4:D4"/>
    <mergeCell ref="E4:G4"/>
    <mergeCell ref="B69:D69"/>
    <mergeCell ref="B55:D55"/>
    <mergeCell ref="E55:G55"/>
    <mergeCell ref="E19:G19"/>
    <mergeCell ref="B2:D2"/>
    <mergeCell ref="E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2017-05-25T04:55:35Z</cp:lastPrinted>
  <dcterms:created xsi:type="dcterms:W3CDTF">2014-06-03T09:54:19Z</dcterms:created>
  <dcterms:modified xsi:type="dcterms:W3CDTF">2017-06-08T07:23:23Z</dcterms:modified>
  <cp:category/>
  <cp:version/>
  <cp:contentType/>
  <cp:contentStatus/>
</cp:coreProperties>
</file>